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765"/>
  </bookViews>
  <sheets>
    <sheet name="终" sheetId="4" r:id="rId1"/>
    <sheet name="鸿洲" sheetId="2" r:id="rId2"/>
  </sheets>
  <definedNames>
    <definedName name="_xlnm.Print_Area" localSheetId="0">终!$A$1:$H$7</definedName>
  </definedNames>
  <calcPr calcId="144525"/>
</workbook>
</file>

<file path=xl/sharedStrings.xml><?xml version="1.0" encoding="utf-8"?>
<sst xmlns="http://schemas.openxmlformats.org/spreadsheetml/2006/main" count="64" uniqueCount="51">
  <si>
    <t>三亚市游艇码头名录</t>
  </si>
  <si>
    <t>更新时间：2024年12月13日</t>
  </si>
  <si>
    <r>
      <rPr>
        <sz val="16"/>
        <rFont val="黑体"/>
        <charset val="134"/>
      </rPr>
      <t>序号</t>
    </r>
  </si>
  <si>
    <t>游艇码头名称</t>
  </si>
  <si>
    <r>
      <rPr>
        <sz val="16"/>
        <rFont val="黑体"/>
        <charset val="134"/>
      </rPr>
      <t>地理位置</t>
    </r>
  </si>
  <si>
    <t>规模尺度
及功能用途</t>
  </si>
  <si>
    <r>
      <rPr>
        <sz val="16"/>
        <rFont val="黑体"/>
        <charset val="134"/>
      </rPr>
      <t>经营性</t>
    </r>
    <r>
      <rPr>
        <sz val="16"/>
        <rFont val="黑体"/>
        <charset val="134"/>
      </rPr>
      <t xml:space="preserve">
泊位数量（个）</t>
    </r>
  </si>
  <si>
    <r>
      <rPr>
        <sz val="16"/>
        <rFont val="黑体"/>
        <charset val="134"/>
      </rPr>
      <t>公共</t>
    </r>
    <r>
      <rPr>
        <sz val="16"/>
        <rFont val="黑体"/>
        <charset val="134"/>
      </rPr>
      <t xml:space="preserve">
泊位数量（个）</t>
    </r>
  </si>
  <si>
    <r>
      <rPr>
        <sz val="16"/>
        <rFont val="黑体"/>
        <charset val="134"/>
      </rPr>
      <t>运营单位</t>
    </r>
    <r>
      <rPr>
        <sz val="16"/>
        <rFont val="黑体"/>
        <charset val="134"/>
      </rPr>
      <t xml:space="preserve">
及咨询电话</t>
    </r>
  </si>
  <si>
    <r>
      <rPr>
        <sz val="16"/>
        <rFont val="黑体"/>
        <charset val="134"/>
      </rPr>
      <t>备注</t>
    </r>
  </si>
  <si>
    <t>三亚星华游艇码头</t>
  </si>
  <si>
    <t>吉阳区南边海路1号</t>
  </si>
  <si>
    <t>浮码头2榀，游艇泊位共计72个：20米游艇泊位4个（2个同侧20米游艇泊位可兼靠作40米泊位使用），15米游艇泊位8个，13米游艇泊位24个，11.1米游艇泊位24个，8.1米游艇泊位12个，配备防撞条、两个移动式消防泵、岸电、水、干粉灭火器、游艇生活污水抽水大泵。</t>
  </si>
  <si>
    <r>
      <rPr>
        <sz val="12"/>
        <rFont val="方正书宋_GBK"/>
        <charset val="134"/>
      </rPr>
      <t>三亚星华旅游开发有限公司</t>
    </r>
    <r>
      <rPr>
        <sz val="12"/>
        <rFont val="Times New Roman"/>
        <charset val="134"/>
      </rPr>
      <t xml:space="preserve">       </t>
    </r>
    <r>
      <rPr>
        <sz val="12"/>
        <rFont val="方正书宋_GBK"/>
        <charset val="134"/>
      </rPr>
      <t>联系电话：</t>
    </r>
    <r>
      <rPr>
        <sz val="12"/>
        <rFont val="Times New Roman"/>
        <charset val="134"/>
      </rPr>
      <t>0898-88958291</t>
    </r>
  </si>
  <si>
    <t>三亚半山半岛帆船港</t>
  </si>
  <si>
    <t>吉阳区鹿回头路16号</t>
  </si>
  <si>
    <t>浮码头12榀，泊位共计325个：40米泊位2个，35米泊位3个，30米泊位6个，25米泊位26个，23米泊位11个，22米泊位9个，20米泊位26个，18米泊位30个，16米泊位62个，14米泊位70个，12米泊位40个，10米泊位40个。配套设施：橡胶护弦、实名制核查闸机（边检）、视频监控、消防箱、污油污水接收、口岸查验设施。</t>
  </si>
  <si>
    <r>
      <rPr>
        <sz val="12"/>
        <rFont val="方正书宋_GBK"/>
        <charset val="134"/>
      </rPr>
      <t>三亚半山半岛帆船港有限责任公司</t>
    </r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联系电话：</t>
    </r>
    <r>
      <rPr>
        <sz val="12"/>
        <rFont val="Times New Roman"/>
        <charset val="134"/>
      </rPr>
      <t>0898-38871111</t>
    </r>
  </si>
  <si>
    <t>鸿洲游艇码头</t>
  </si>
  <si>
    <r>
      <rPr>
        <sz val="12"/>
        <rFont val="方正书宋_GBK"/>
        <charset val="134"/>
      </rPr>
      <t>三亚市吉阳区榆亚大道</t>
    </r>
    <r>
      <rPr>
        <sz val="12"/>
        <rFont val="Times New Roman"/>
        <charset val="134"/>
      </rPr>
      <t>2</t>
    </r>
    <r>
      <rPr>
        <sz val="12"/>
        <rFont val="方正书宋_GBK"/>
        <charset val="134"/>
      </rPr>
      <t>号时代海岸内</t>
    </r>
  </si>
  <si>
    <t>浮码头34榀，游艇泊位共计450个：50米1个、42米3个、38米3个、33米3个、30米6个、27米6个、24米34个、21米48个、20米8个、18米146个、15米58个、12米84个、10米6个、9米38个、8米6个，泊位主桥配备有消防救生设备。</t>
  </si>
  <si>
    <r>
      <rPr>
        <sz val="12"/>
        <rFont val="方正书宋_GBK"/>
        <charset val="134"/>
      </rPr>
      <t>海南鸿洲游艇产业发展投资集团有限公司</t>
    </r>
    <r>
      <rPr>
        <sz val="12"/>
        <color rgb="FFFF0000"/>
        <rFont val="Times New Roman"/>
        <charset val="134"/>
      </rPr>
      <t xml:space="preserve">
</t>
    </r>
    <r>
      <rPr>
        <sz val="12"/>
        <rFont val="宋体"/>
        <charset val="134"/>
      </rPr>
      <t>联系电话：</t>
    </r>
    <r>
      <rPr>
        <sz val="12"/>
        <rFont val="Times New Roman"/>
        <charset val="134"/>
      </rPr>
      <t>0898-88600126</t>
    </r>
  </si>
  <si>
    <t>项目含私人游艇泊位12个</t>
  </si>
  <si>
    <t>备注：根据《海南省人民政府关于印发&lt;海南省游艇管理办法&gt;的通知》（琼府〔2024〕23号）相关要求定期更新。经营企业如遇重大变动应及时申报变更。</t>
  </si>
  <si>
    <t>鸿洲</t>
  </si>
  <si>
    <t>（单位：英尺）</t>
  </si>
  <si>
    <t>英尺</t>
  </si>
  <si>
    <t>数量</t>
  </si>
  <si>
    <t>米</t>
  </si>
  <si>
    <t>合计</t>
  </si>
  <si>
    <t>一期</t>
  </si>
  <si>
    <t>二期</t>
  </si>
  <si>
    <t>三期（一、二区）</t>
  </si>
  <si>
    <t>三期三区</t>
  </si>
  <si>
    <t>三期四区</t>
  </si>
  <si>
    <t>8米</t>
  </si>
  <si>
    <t>9米</t>
  </si>
  <si>
    <t>10米</t>
  </si>
  <si>
    <t>12米</t>
  </si>
  <si>
    <t>15米</t>
  </si>
  <si>
    <t>18米</t>
  </si>
  <si>
    <t>20米</t>
  </si>
  <si>
    <t>21米</t>
  </si>
  <si>
    <t>24米</t>
  </si>
  <si>
    <t>27米</t>
  </si>
  <si>
    <t>30米</t>
  </si>
  <si>
    <t>33米</t>
  </si>
  <si>
    <t>38米</t>
  </si>
  <si>
    <t>42米</t>
  </si>
  <si>
    <t>50米</t>
  </si>
  <si>
    <t>依据平面图纸，三期一区27，一期、三期二区合计250个，比竣工验收报告多27个，总泊位数合计477个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</si>
</sst>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2"/>
      <name val="Times New Roman"/>
      <charset val="134"/>
    </font>
    <font>
      <sz val="23"/>
      <name val="黑体"/>
      <charset val="134"/>
    </font>
    <font>
      <sz val="23"/>
      <name val="Times New Roman"/>
      <charset val="134"/>
    </font>
    <font>
      <sz val="12"/>
      <name val="黑体"/>
      <charset val="134"/>
    </font>
    <font>
      <sz val="16"/>
      <name val="Times New Roman"/>
      <charset val="134"/>
    </font>
    <font>
      <sz val="16"/>
      <name val="黑体"/>
      <charset val="134"/>
    </font>
    <font>
      <sz val="12"/>
      <name val="方正书宋_GBK"/>
      <charset val="134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0"/>
      <name val="Arial"/>
      <charset val="134"/>
    </font>
    <font>
      <sz val="11"/>
      <color rgb="FF9C0006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FA7D0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2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9" tint="0.39998"/>
        <bgColor rgb="FF000000"/>
      </patternFill>
    </fill>
    <fill>
      <patternFill patternType="solid">
        <fgColor theme="4" tint="0.39998"/>
        <bgColor rgb="FF000000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/>
    <xf numFmtId="0" fontId="9" fillId="26" borderId="0" applyNumberFormat="false" applyBorder="false" applyAlignment="false" applyProtection="false"/>
    <xf numFmtId="0" fontId="8" fillId="20" borderId="0" applyNumberFormat="false" applyBorder="false" applyAlignment="false" applyProtection="false"/>
    <xf numFmtId="0" fontId="9" fillId="24" borderId="0" applyNumberFormat="false" applyBorder="false" applyAlignment="false" applyProtection="false"/>
    <xf numFmtId="0" fontId="9" fillId="27" borderId="0" applyNumberFormat="false" applyBorder="false" applyAlignment="false" applyProtection="false"/>
    <xf numFmtId="0" fontId="8" fillId="22" borderId="0" applyNumberFormat="false" applyBorder="false" applyAlignment="false" applyProtection="false"/>
    <xf numFmtId="0" fontId="9" fillId="9" borderId="0" applyNumberFormat="false" applyBorder="false" applyAlignment="false" applyProtection="false"/>
    <xf numFmtId="0" fontId="11" fillId="0" borderId="9" applyNumberFormat="false" applyFill="false" applyAlignment="false" applyProtection="false"/>
    <xf numFmtId="0" fontId="20" fillId="0" borderId="0" applyNumberFormat="false" applyFill="false" applyBorder="false" applyAlignment="false" applyProtection="false"/>
    <xf numFmtId="0" fontId="14" fillId="0" borderId="5" applyNumberFormat="false" applyFill="false" applyAlignment="false" applyProtection="false"/>
    <xf numFmtId="9" fontId="18" fillId="0" borderId="0" applyFill="false" applyBorder="false" applyAlignment="false" applyProtection="false"/>
    <xf numFmtId="43" fontId="18" fillId="0" borderId="0" applyFill="false" applyBorder="false" applyAlignment="false" applyProtection="false"/>
    <xf numFmtId="0" fontId="15" fillId="0" borderId="6" applyNumberFormat="false" applyFill="false" applyAlignment="false" applyProtection="false"/>
    <xf numFmtId="42" fontId="18" fillId="0" borderId="0" applyFill="false" applyBorder="false" applyAlignment="false" applyProtection="false"/>
    <xf numFmtId="0" fontId="8" fillId="19" borderId="0" applyNumberFormat="false" applyBorder="false" applyAlignment="false" applyProtection="false"/>
    <xf numFmtId="0" fontId="24" fillId="0" borderId="0" applyNumberFormat="false" applyFill="false" applyBorder="false" applyAlignment="false" applyProtection="false"/>
    <xf numFmtId="0" fontId="9" fillId="18" borderId="0" applyNumberFormat="false" applyBorder="false" applyAlignment="false" applyProtection="false"/>
    <xf numFmtId="0" fontId="8" fillId="10" borderId="0" applyNumberFormat="false" applyBorder="false" applyAlignment="false" applyProtection="false"/>
    <xf numFmtId="0" fontId="16" fillId="0" borderId="6" applyNumberFormat="false" applyFill="false" applyAlignment="false" applyProtection="false"/>
    <xf numFmtId="0" fontId="25" fillId="0" borderId="0" applyNumberFormat="false" applyFill="false" applyBorder="false" applyAlignment="false" applyProtection="false"/>
    <xf numFmtId="0" fontId="9" fillId="21" borderId="0" applyNumberFormat="false" applyBorder="false" applyAlignment="false" applyProtection="false"/>
    <xf numFmtId="44" fontId="18" fillId="0" borderId="0" applyFill="false" applyBorder="false" applyAlignment="false" applyProtection="false"/>
    <xf numFmtId="0" fontId="9" fillId="25" borderId="0" applyNumberFormat="false" applyBorder="false" applyAlignment="false" applyProtection="false"/>
    <xf numFmtId="0" fontId="22" fillId="12" borderId="10" applyNumberFormat="false" applyAlignment="false" applyProtection="false"/>
    <xf numFmtId="0" fontId="27" fillId="0" borderId="0" applyNumberFormat="false" applyFill="false" applyBorder="false" applyAlignment="false" applyProtection="false"/>
    <xf numFmtId="41" fontId="18" fillId="0" borderId="0" applyFill="false" applyBorder="false" applyAlignment="false" applyProtection="false"/>
    <xf numFmtId="0" fontId="8" fillId="28" borderId="0" applyNumberFormat="false" applyBorder="false" applyAlignment="false" applyProtection="false"/>
    <xf numFmtId="0" fontId="9" fillId="30" borderId="0" applyNumberFormat="false" applyBorder="false" applyAlignment="false" applyProtection="false"/>
    <xf numFmtId="0" fontId="8" fillId="31" borderId="0" applyNumberFormat="false" applyBorder="false" applyAlignment="false" applyProtection="false"/>
    <xf numFmtId="0" fontId="23" fillId="17" borderId="10" applyNumberFormat="false" applyAlignment="false" applyProtection="false"/>
    <xf numFmtId="0" fontId="17" fillId="12" borderId="7" applyNumberFormat="false" applyAlignment="false" applyProtection="false"/>
    <xf numFmtId="0" fontId="28" fillId="29" borderId="12" applyNumberFormat="false" applyAlignment="false" applyProtection="false"/>
    <xf numFmtId="0" fontId="26" fillId="0" borderId="11" applyNumberFormat="false" applyFill="false" applyAlignment="false" applyProtection="false"/>
    <xf numFmtId="0" fontId="8" fillId="32" borderId="0" applyNumberFormat="false" applyBorder="false" applyAlignment="false" applyProtection="false"/>
    <xf numFmtId="0" fontId="8" fillId="23" borderId="0" applyNumberFormat="false" applyBorder="false" applyAlignment="false" applyProtection="false"/>
    <xf numFmtId="0" fontId="21" fillId="15" borderId="8" applyNumberFormat="false" applyAlignment="false" applyProtection="false"/>
    <xf numFmtId="0" fontId="13" fillId="0" borderId="0" applyNumberFormat="false" applyFill="false" applyBorder="false" applyAlignment="false" applyProtection="false"/>
    <xf numFmtId="0" fontId="12" fillId="8" borderId="0" applyNumberFormat="false" applyBorder="false" applyAlignment="false" applyProtection="false"/>
    <xf numFmtId="0" fontId="11" fillId="0" borderId="0" applyNumberFormat="false" applyFill="false" applyBorder="false" applyAlignment="false" applyProtection="false"/>
    <xf numFmtId="0" fontId="8" fillId="11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9" fillId="13" borderId="0" applyNumberFormat="false" applyBorder="false" applyAlignment="false" applyProtection="false"/>
    <xf numFmtId="0" fontId="19" fillId="14" borderId="0" applyNumberFormat="false" applyBorder="false" applyAlignment="false" applyProtection="false"/>
    <xf numFmtId="0" fontId="8" fillId="6" borderId="0" applyNumberFormat="false" applyBorder="false" applyAlignment="false" applyProtection="false"/>
    <xf numFmtId="0" fontId="9" fillId="5" borderId="0" applyNumberFormat="false" applyBorder="false" applyAlignment="false" applyProtection="false"/>
    <xf numFmtId="0" fontId="8" fillId="4" borderId="0" applyNumberFormat="false" applyBorder="false" applyAlignment="false" applyProtection="false"/>
    <xf numFmtId="0" fontId="9" fillId="3" borderId="0" applyNumberFormat="false" applyBorder="false" applyAlignment="false" applyProtection="false"/>
    <xf numFmtId="0" fontId="8" fillId="2" borderId="0" applyNumberFormat="false" applyBorder="false" applyAlignment="false" applyProtection="false"/>
  </cellStyleXfs>
  <cellXfs count="24">
    <xf numFmtId="0" fontId="0" fillId="0" borderId="0" xfId="0" applyFill="true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Fill="true">
      <alignment vertical="center"/>
    </xf>
    <xf numFmtId="0" fontId="1" fillId="0" borderId="0" xfId="0" applyFont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justify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left" vertical="center" wrapText="true"/>
    </xf>
    <xf numFmtId="0" fontId="1" fillId="0" borderId="3" xfId="0" applyNumberFormat="true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/>
    </xf>
    <xf numFmtId="0" fontId="1" fillId="0" borderId="4" xfId="0" applyNumberFormat="true" applyFont="true" applyBorder="true" applyAlignment="true">
      <alignment horizontal="left" vertical="center" wrapText="true"/>
    </xf>
    <xf numFmtId="0" fontId="7" fillId="0" borderId="0" xfId="0" applyFont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"/>
  <sheetViews>
    <sheetView tabSelected="1" view="pageBreakPreview" zoomScaleNormal="100" zoomScaleSheetLayoutView="100" workbookViewId="0">
      <selection activeCell="J5" sqref="J5"/>
    </sheetView>
  </sheetViews>
  <sheetFormatPr defaultColWidth="7.875" defaultRowHeight="15.75" outlineLevelRow="6"/>
  <cols>
    <col min="1" max="1" width="7.875" style="5"/>
    <col min="2" max="2" width="17" style="5"/>
    <col min="3" max="3" width="29.5" style="5" customWidth="true"/>
    <col min="4" max="4" width="37.125" style="6" customWidth="true"/>
    <col min="5" max="6" width="15.625" style="5" customWidth="true"/>
    <col min="7" max="7" width="25.25" style="5"/>
    <col min="8" max="8" width="17.375" style="5" customWidth="true"/>
    <col min="9" max="9" width="32.75" style="5" customWidth="true"/>
    <col min="10" max="13" width="7.875" style="5"/>
  </cols>
  <sheetData>
    <row r="1" ht="34" customHeight="true" spans="1:8">
      <c r="A1" s="7" t="s">
        <v>0</v>
      </c>
      <c r="B1" s="8"/>
      <c r="C1" s="8"/>
      <c r="D1" s="9"/>
      <c r="E1" s="8"/>
      <c r="F1" s="8"/>
      <c r="G1" s="8"/>
      <c r="H1" s="8"/>
    </row>
    <row r="2" s="4" customFormat="true" ht="34" customHeight="true" spans="1:8">
      <c r="A2" s="10" t="s">
        <v>1</v>
      </c>
      <c r="B2" s="10"/>
      <c r="C2" s="10"/>
      <c r="D2" s="10"/>
      <c r="E2" s="10"/>
      <c r="F2" s="10"/>
      <c r="G2" s="10"/>
      <c r="H2" s="10"/>
    </row>
    <row r="3" ht="60.75" spans="1:8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21" t="s">
        <v>9</v>
      </c>
    </row>
    <row r="4" customFormat="true" ht="125" customHeight="true" spans="1:13">
      <c r="A4" s="14">
        <v>1</v>
      </c>
      <c r="B4" s="14" t="s">
        <v>10</v>
      </c>
      <c r="C4" s="15" t="s">
        <v>11</v>
      </c>
      <c r="D4" s="16" t="s">
        <v>12</v>
      </c>
      <c r="E4" s="14">
        <v>72</v>
      </c>
      <c r="F4" s="14">
        <v>0</v>
      </c>
      <c r="G4" s="15" t="s">
        <v>13</v>
      </c>
      <c r="H4" s="14"/>
      <c r="I4" s="6"/>
      <c r="J4" s="6"/>
      <c r="K4" s="6"/>
      <c r="L4" s="6"/>
      <c r="M4" s="6"/>
    </row>
    <row r="5" customFormat="true" ht="130" customHeight="true" spans="1:13">
      <c r="A5" s="14">
        <v>2</v>
      </c>
      <c r="B5" s="14" t="s">
        <v>14</v>
      </c>
      <c r="C5" s="15" t="s">
        <v>15</v>
      </c>
      <c r="D5" s="16" t="s">
        <v>16</v>
      </c>
      <c r="E5" s="14">
        <v>325</v>
      </c>
      <c r="F5" s="14">
        <v>0</v>
      </c>
      <c r="G5" s="15" t="s">
        <v>17</v>
      </c>
      <c r="H5" s="14"/>
      <c r="I5" s="6"/>
      <c r="J5" s="6"/>
      <c r="K5" s="6"/>
      <c r="L5" s="6"/>
      <c r="M5" s="6"/>
    </row>
    <row r="6" ht="125" customHeight="true" spans="1:9">
      <c r="A6" s="17">
        <v>3</v>
      </c>
      <c r="B6" s="17" t="s">
        <v>18</v>
      </c>
      <c r="C6" s="18" t="s">
        <v>19</v>
      </c>
      <c r="D6" s="16" t="s">
        <v>20</v>
      </c>
      <c r="E6" s="17">
        <v>450</v>
      </c>
      <c r="F6" s="17">
        <v>68</v>
      </c>
      <c r="G6" s="18" t="s">
        <v>21</v>
      </c>
      <c r="H6" s="17" t="s">
        <v>22</v>
      </c>
      <c r="I6" s="23"/>
    </row>
    <row r="7" ht="42" customHeight="true" spans="1:8">
      <c r="A7" s="19" t="s">
        <v>23</v>
      </c>
      <c r="B7" s="20"/>
      <c r="C7" s="20"/>
      <c r="D7" s="20"/>
      <c r="E7" s="20"/>
      <c r="F7" s="20"/>
      <c r="G7" s="20"/>
      <c r="H7" s="22"/>
    </row>
  </sheetData>
  <mergeCells count="3">
    <mergeCell ref="A1:H1"/>
    <mergeCell ref="A2:H2"/>
    <mergeCell ref="A7:H7"/>
  </mergeCells>
  <printOptions horizontalCentered="true"/>
  <pageMargins left="0.751388888888889" right="0.751388888888889" top="1" bottom="1" header="0.5" footer="0.5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E24" sqref="E24"/>
    </sheetView>
  </sheetViews>
  <sheetFormatPr defaultColWidth="7.875" defaultRowHeight="15.75"/>
  <cols>
    <col min="1" max="1" width="9" style="1" customWidth="true"/>
    <col min="2" max="2" width="11" style="1" customWidth="true"/>
    <col min="3" max="19" width="7.875" style="1"/>
    <col min="20" max="20" width="41.625" style="1" customWidth="true"/>
    <col min="21" max="27" width="7.875" style="1"/>
  </cols>
  <sheetData>
    <row r="1" spans="1:18">
      <c r="A1" s="1" t="s">
        <v>24</v>
      </c>
      <c r="B1" s="1" t="s">
        <v>25</v>
      </c>
      <c r="Q1" s="1" t="s">
        <v>24</v>
      </c>
      <c r="R1" s="1" t="s">
        <v>25</v>
      </c>
    </row>
    <row r="2" spans="1:19">
      <c r="A2" s="1" t="s">
        <v>26</v>
      </c>
      <c r="B2" s="1" t="s">
        <v>27</v>
      </c>
      <c r="D2" s="1" t="s">
        <v>26</v>
      </c>
      <c r="E2" s="1" t="s">
        <v>27</v>
      </c>
      <c r="G2" s="1" t="s">
        <v>26</v>
      </c>
      <c r="H2" s="1" t="s">
        <v>27</v>
      </c>
      <c r="J2" s="1" t="s">
        <v>26</v>
      </c>
      <c r="K2" s="1" t="s">
        <v>27</v>
      </c>
      <c r="M2" s="1" t="s">
        <v>26</v>
      </c>
      <c r="N2" s="1" t="s">
        <v>27</v>
      </c>
      <c r="P2" s="1" t="s">
        <v>28</v>
      </c>
      <c r="Q2" s="1" t="s">
        <v>26</v>
      </c>
      <c r="R2" s="1" t="s">
        <v>27</v>
      </c>
      <c r="S2" s="1" t="s">
        <v>29</v>
      </c>
    </row>
    <row r="3" spans="1:18">
      <c r="A3" s="2" t="s">
        <v>30</v>
      </c>
      <c r="B3" s="2"/>
      <c r="D3" s="2" t="s">
        <v>31</v>
      </c>
      <c r="E3" s="2"/>
      <c r="G3" s="2" t="s">
        <v>32</v>
      </c>
      <c r="H3" s="2"/>
      <c r="J3" s="2" t="s">
        <v>33</v>
      </c>
      <c r="K3" s="2"/>
      <c r="M3" s="2" t="s">
        <v>34</v>
      </c>
      <c r="N3" s="2"/>
      <c r="P3" s="1" t="s">
        <v>35</v>
      </c>
      <c r="Q3" s="1">
        <v>27</v>
      </c>
      <c r="R3" s="1">
        <v>6</v>
      </c>
    </row>
    <row r="4" spans="1:18">
      <c r="A4" s="1">
        <v>27</v>
      </c>
      <c r="B4" s="1">
        <v>6</v>
      </c>
      <c r="D4" s="1">
        <v>40</v>
      </c>
      <c r="E4" s="1">
        <v>24</v>
      </c>
      <c r="G4" s="1">
        <v>30</v>
      </c>
      <c r="H4" s="1">
        <v>26</v>
      </c>
      <c r="J4" s="1">
        <v>40</v>
      </c>
      <c r="K4" s="1">
        <v>20</v>
      </c>
      <c r="M4" s="1">
        <v>60</v>
      </c>
      <c r="N4" s="1">
        <v>15</v>
      </c>
      <c r="P4" s="1" t="s">
        <v>36</v>
      </c>
      <c r="Q4" s="1">
        <v>30</v>
      </c>
      <c r="R4" s="1">
        <f>B5+H4</f>
        <v>38</v>
      </c>
    </row>
    <row r="5" spans="1:18">
      <c r="A5" s="1">
        <v>30</v>
      </c>
      <c r="B5" s="1">
        <v>12</v>
      </c>
      <c r="D5" s="1">
        <v>60</v>
      </c>
      <c r="E5" s="1">
        <v>30</v>
      </c>
      <c r="G5" s="1">
        <v>40</v>
      </c>
      <c r="H5" s="1">
        <v>22</v>
      </c>
      <c r="J5" s="1">
        <v>50</v>
      </c>
      <c r="K5" s="1">
        <v>36</v>
      </c>
      <c r="M5" s="1">
        <v>70</v>
      </c>
      <c r="N5" s="1">
        <v>22</v>
      </c>
      <c r="P5" s="1" t="s">
        <v>37</v>
      </c>
      <c r="Q5" s="1">
        <v>33</v>
      </c>
      <c r="R5" s="1">
        <v>6</v>
      </c>
    </row>
    <row r="6" ht="118" customHeight="true" spans="1:20">
      <c r="A6" s="1">
        <v>33</v>
      </c>
      <c r="B6" s="1">
        <v>6</v>
      </c>
      <c r="D6" s="1">
        <v>66</v>
      </c>
      <c r="E6" s="1">
        <v>8</v>
      </c>
      <c r="G6" s="1">
        <v>50</v>
      </c>
      <c r="H6" s="1">
        <v>16</v>
      </c>
      <c r="J6" s="1">
        <v>90</v>
      </c>
      <c r="K6" s="1">
        <v>1</v>
      </c>
      <c r="M6" s="1">
        <v>80</v>
      </c>
      <c r="N6" s="1">
        <v>33</v>
      </c>
      <c r="P6" s="1" t="s">
        <v>38</v>
      </c>
      <c r="Q6" s="1">
        <v>40</v>
      </c>
      <c r="R6" s="1">
        <f>B7+E4+H5+K4</f>
        <v>84</v>
      </c>
      <c r="T6" s="3" t="s">
        <v>20</v>
      </c>
    </row>
    <row r="7" spans="1:18">
      <c r="A7" s="1">
        <v>40</v>
      </c>
      <c r="B7" s="1">
        <v>18</v>
      </c>
      <c r="D7" s="1">
        <v>99</v>
      </c>
      <c r="E7" s="1">
        <v>6</v>
      </c>
      <c r="G7" s="1">
        <v>60</v>
      </c>
      <c r="H7" s="1">
        <v>77</v>
      </c>
      <c r="J7" s="1">
        <v>110</v>
      </c>
      <c r="K7" s="1">
        <v>2</v>
      </c>
      <c r="M7" s="1">
        <v>90</v>
      </c>
      <c r="N7" s="1">
        <v>2</v>
      </c>
      <c r="P7" s="1" t="s">
        <v>39</v>
      </c>
      <c r="Q7" s="1">
        <v>50</v>
      </c>
      <c r="R7" s="1">
        <f>B8+H6+K5</f>
        <v>58</v>
      </c>
    </row>
    <row r="8" spans="1:18">
      <c r="A8" s="1">
        <v>50</v>
      </c>
      <c r="B8" s="1">
        <v>6</v>
      </c>
      <c r="G8" s="1">
        <v>70</v>
      </c>
      <c r="H8" s="1">
        <v>26</v>
      </c>
      <c r="M8" s="1">
        <v>165</v>
      </c>
      <c r="N8" s="1">
        <v>1</v>
      </c>
      <c r="P8" s="1" t="s">
        <v>40</v>
      </c>
      <c r="Q8" s="1">
        <v>60</v>
      </c>
      <c r="R8" s="1">
        <f>B9+E5+H7+N4</f>
        <v>146</v>
      </c>
    </row>
    <row r="9" spans="1:18">
      <c r="A9" s="1">
        <v>60</v>
      </c>
      <c r="B9" s="1">
        <v>24</v>
      </c>
      <c r="G9" s="1">
        <v>80</v>
      </c>
      <c r="H9" s="1">
        <v>1</v>
      </c>
      <c r="P9" s="1" t="s">
        <v>41</v>
      </c>
      <c r="Q9" s="1">
        <v>66</v>
      </c>
      <c r="R9" s="1">
        <v>8</v>
      </c>
    </row>
    <row r="10" spans="7:18">
      <c r="G10" s="1">
        <v>90</v>
      </c>
      <c r="H10" s="1">
        <v>3</v>
      </c>
      <c r="P10" s="1" t="s">
        <v>42</v>
      </c>
      <c r="Q10" s="1">
        <v>70</v>
      </c>
      <c r="R10" s="1">
        <f>H8+N5</f>
        <v>48</v>
      </c>
    </row>
    <row r="11" spans="7:18">
      <c r="G11" s="1">
        <v>110</v>
      </c>
      <c r="H11" s="1">
        <v>1</v>
      </c>
      <c r="P11" s="1" t="s">
        <v>43</v>
      </c>
      <c r="Q11" s="1">
        <v>80</v>
      </c>
      <c r="R11" s="1">
        <f>H9+N6</f>
        <v>34</v>
      </c>
    </row>
    <row r="12" spans="7:18">
      <c r="G12" s="1">
        <v>125</v>
      </c>
      <c r="H12" s="1">
        <v>3</v>
      </c>
      <c r="P12" s="1" t="s">
        <v>44</v>
      </c>
      <c r="Q12" s="1">
        <v>90</v>
      </c>
      <c r="R12" s="1">
        <f>H10+K6+N7</f>
        <v>6</v>
      </c>
    </row>
    <row r="13" spans="7:18">
      <c r="G13" s="1">
        <v>140</v>
      </c>
      <c r="H13" s="1">
        <v>3</v>
      </c>
      <c r="P13" s="1" t="s">
        <v>45</v>
      </c>
      <c r="Q13" s="1">
        <v>99</v>
      </c>
      <c r="R13" s="1">
        <v>6</v>
      </c>
    </row>
    <row r="14" spans="16:18">
      <c r="P14" s="1" t="s">
        <v>46</v>
      </c>
      <c r="Q14" s="1">
        <v>110</v>
      </c>
      <c r="R14" s="1">
        <f>3</f>
        <v>3</v>
      </c>
    </row>
    <row r="15" spans="2:18">
      <c r="B15" s="1">
        <f>SUM(B4:B14)</f>
        <v>72</v>
      </c>
      <c r="E15" s="1">
        <f>SUM(E4:E14)</f>
        <v>68</v>
      </c>
      <c r="H15" s="1">
        <f>SUM(H4:H14)</f>
        <v>178</v>
      </c>
      <c r="K15" s="1">
        <f>SUM(K4:K14)</f>
        <v>59</v>
      </c>
      <c r="N15" s="1">
        <f>SUM(N4:N14)</f>
        <v>73</v>
      </c>
      <c r="P15" s="1" t="s">
        <v>47</v>
      </c>
      <c r="Q15" s="1">
        <v>125</v>
      </c>
      <c r="R15" s="1">
        <v>3</v>
      </c>
    </row>
    <row r="16" spans="16:18">
      <c r="P16" s="1" t="s">
        <v>48</v>
      </c>
      <c r="Q16" s="1">
        <v>140</v>
      </c>
      <c r="R16" s="1">
        <v>3</v>
      </c>
    </row>
    <row r="17" spans="16:18">
      <c r="P17" s="1" t="s">
        <v>49</v>
      </c>
      <c r="Q17" s="1">
        <v>165</v>
      </c>
      <c r="R17" s="1">
        <v>1</v>
      </c>
    </row>
    <row r="18" spans="1:18">
      <c r="A18" s="1" t="s">
        <v>50</v>
      </c>
      <c r="R18" s="1">
        <f>SUM(R3:R17)</f>
        <v>450</v>
      </c>
    </row>
  </sheetData>
  <mergeCells count="5">
    <mergeCell ref="A3:B3"/>
    <mergeCell ref="D3:E3"/>
    <mergeCell ref="G3:H3"/>
    <mergeCell ref="J3:K3"/>
    <mergeCell ref="M3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终</vt:lpstr>
      <vt:lpstr>鸿洲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2024-11-26T15:53:00Z</dcterms:created>
  <dcterms:modified xsi:type="dcterms:W3CDTF">2024-12-18T17:57:58Z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A8853E9F120243DEB55570B8F55678E1_12</vt:lpwstr>
  </property>
</Properties>
</file>